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drefollo-my.sharepoint.com/personal/wibeckemarie_eriksen_nordrefollo_kommune_no/Documents/Documents/Års møte Januar 2022/publiserings mappe årsmøte 2022/"/>
    </mc:Choice>
  </mc:AlternateContent>
  <xr:revisionPtr revIDLastSave="1" documentId="8_{FFA852AA-DDDA-4DA3-AAF8-CC8C4EF8A231}" xr6:coauthVersionLast="45" xr6:coauthVersionMax="45" xr10:uidLastSave="{25AD99D8-E256-4882-BE82-DF07AEFA0586}"/>
  <bookViews>
    <workbookView xWindow="-72" yWindow="0" windowWidth="22356" windowHeight="11508" xr2:uid="{08A10416-B32F-4885-A514-B91A9884EEEE}"/>
  </bookViews>
  <sheets>
    <sheet name="Budsjett 2022" sheetId="5" r:id="rId1"/>
    <sheet name="Fagforbundet Follo 2021" sheetId="2" r:id="rId2"/>
    <sheet name="Balanse 202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4" l="1"/>
  <c r="D10" i="4"/>
  <c r="D11" i="4"/>
  <c r="B11" i="4"/>
  <c r="D59" i="2"/>
  <c r="D52" i="2"/>
  <c r="D61" i="2" s="1"/>
  <c r="D37" i="2"/>
  <c r="F11" i="2"/>
  <c r="F37" i="2"/>
  <c r="F18" i="2"/>
  <c r="F27" i="2"/>
  <c r="F39" i="2" l="1"/>
  <c r="F41" i="2"/>
  <c r="E37" i="5"/>
  <c r="E39" i="5" s="1"/>
  <c r="E11" i="5"/>
  <c r="C59" i="2" l="1"/>
  <c r="D11" i="2"/>
  <c r="C37" i="5" l="1"/>
  <c r="D37" i="5"/>
  <c r="C11" i="5"/>
  <c r="D11" i="5"/>
  <c r="D39" i="5" l="1"/>
  <c r="C39" i="5"/>
  <c r="B18" i="4" l="1"/>
  <c r="C18" i="4"/>
  <c r="C16" i="4"/>
  <c r="B16" i="4"/>
  <c r="D39" i="2"/>
  <c r="D41" i="2" s="1"/>
  <c r="D18" i="4" l="1"/>
  <c r="D7" i="4"/>
  <c r="D8" i="4"/>
  <c r="D9" i="4"/>
  <c r="D14" i="4"/>
  <c r="D15" i="4"/>
  <c r="D6" i="4"/>
  <c r="C52" i="2" l="1"/>
  <c r="C61" i="2" l="1"/>
  <c r="C37" i="2"/>
  <c r="C11" i="2"/>
  <c r="C39" i="2" l="1"/>
</calcChain>
</file>

<file path=xl/sharedStrings.xml><?xml version="1.0" encoding="utf-8"?>
<sst xmlns="http://schemas.openxmlformats.org/spreadsheetml/2006/main" count="115" uniqueCount="75">
  <si>
    <t>FAGFORBUNDET FOLLO</t>
  </si>
  <si>
    <t>KONTO</t>
  </si>
  <si>
    <t>KONTONAVN</t>
  </si>
  <si>
    <t>Diverse inntekter</t>
  </si>
  <si>
    <t>Gaver/jubilanter</t>
  </si>
  <si>
    <t>Medlemsaktiviteter</t>
  </si>
  <si>
    <t>Tillitsvalgtaktiviteter</t>
  </si>
  <si>
    <t>Møteutgifter</t>
  </si>
  <si>
    <t>Kontorutstyr/rekvisita</t>
  </si>
  <si>
    <t>Seksjonsarbeid/Ungdom</t>
  </si>
  <si>
    <t>Inntekter kurs</t>
  </si>
  <si>
    <t>Kontingentinntekter</t>
  </si>
  <si>
    <t>Støtte til org. Frikjøp</t>
  </si>
  <si>
    <t>Frikjøp leder og nestleder</t>
  </si>
  <si>
    <t>Kontingent LO-Follo</t>
  </si>
  <si>
    <t>Utgifter til kurs</t>
  </si>
  <si>
    <t>Kontorleie inkl. strøm</t>
  </si>
  <si>
    <t>Tiltak PUFF</t>
  </si>
  <si>
    <t>SOS Barnebyen</t>
  </si>
  <si>
    <t>Omkostninger bank</t>
  </si>
  <si>
    <t>Renteinntekter samlet</t>
  </si>
  <si>
    <t>Sum inntekter</t>
  </si>
  <si>
    <t>Sum kostnader</t>
  </si>
  <si>
    <t>Telefonutgifter/internett</t>
  </si>
  <si>
    <t>Bevilgninger klubber</t>
  </si>
  <si>
    <t>Adhoc frikjøp</t>
  </si>
  <si>
    <t>Vedtatte bevilgninger</t>
  </si>
  <si>
    <t>Leieinntekt fritidseiendom Arvika (Daldansen)</t>
  </si>
  <si>
    <t>Bevilgning Daldansen fra Fagforbundet Follo</t>
  </si>
  <si>
    <t>Daldansen - kommunale avgifter</t>
  </si>
  <si>
    <t>Daldansen - strøm</t>
  </si>
  <si>
    <t>Daldansen - forsikring</t>
  </si>
  <si>
    <t>Tilskudd til pensjonister fra sentralt</t>
  </si>
  <si>
    <t>Frikjøp Folloprosjekt Fane 2</t>
  </si>
  <si>
    <t xml:space="preserve">Honorarer </t>
  </si>
  <si>
    <t>Daldansen - skatt</t>
  </si>
  <si>
    <t>Kontingent Folkets hus</t>
  </si>
  <si>
    <t>BUDSJETT 2021</t>
  </si>
  <si>
    <t>EIENDELER OG EGENKAPITAL</t>
  </si>
  <si>
    <t>Brukskonto 9001.06.42913</t>
  </si>
  <si>
    <t>Langtidskonto 9001.68.22387</t>
  </si>
  <si>
    <t>Hyttekonto 9001.06.54385</t>
  </si>
  <si>
    <t>PUFF  9852.05..48696</t>
  </si>
  <si>
    <t>Fritidseiendom Arvika</t>
  </si>
  <si>
    <t>Andel samfunnshuset</t>
  </si>
  <si>
    <t>Sum eiendeler og egenkapital</t>
  </si>
  <si>
    <t>Solidaritetsreise - Dråpen i havet</t>
  </si>
  <si>
    <t>FAGFORBUNDET FOLLO - DALDANSEN</t>
  </si>
  <si>
    <t>Bevilgninger Daldansen</t>
  </si>
  <si>
    <t>Sum kostnader (ekskl. Daldansen)</t>
  </si>
  <si>
    <t>Sum inntekter (ekskl. Daldansen)</t>
  </si>
  <si>
    <t xml:space="preserve">RESULTAT </t>
  </si>
  <si>
    <t>Pr. 01.01.2021</t>
  </si>
  <si>
    <t>Endring i perioden</t>
  </si>
  <si>
    <t>Datakostnader</t>
  </si>
  <si>
    <t>Sum anleggsmidler</t>
  </si>
  <si>
    <t>Sum omløpsmidler</t>
  </si>
  <si>
    <t>RESULTAT EKSKL. DALDANSEN</t>
  </si>
  <si>
    <t>BUDSJETT 2022</t>
  </si>
  <si>
    <t>Domenekostnader</t>
  </si>
  <si>
    <t>Telefonutgifter</t>
  </si>
  <si>
    <t>Kontorleie inkl. strøm og internett</t>
  </si>
  <si>
    <t>RESULTATREGNSKAP PR. 31.12.2021</t>
  </si>
  <si>
    <t>Regnskap pr. 31.12.2021</t>
  </si>
  <si>
    <t>Pr. 31.12.2021</t>
  </si>
  <si>
    <t>PUFF - aktiviteter i løpet av året</t>
  </si>
  <si>
    <t>RESULTAT FAGFORBUNDET FOLLO</t>
  </si>
  <si>
    <t>BALANSE PR. 31.12.2021</t>
  </si>
  <si>
    <t>Kontingent LO</t>
  </si>
  <si>
    <t>Daldansen-diverse driftskostnader inkl. tilsyn</t>
  </si>
  <si>
    <t>Årsresultat PUFF (forbruk)</t>
  </si>
  <si>
    <t>Fjorårets resultat</t>
  </si>
  <si>
    <t>Blir innbetalt januar 2022</t>
  </si>
  <si>
    <r>
      <t xml:space="preserve">Kortsiktig fordringer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</si>
  <si>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Medlemskontingent glemt innbetalt fra Fagforbundet sentralt som gjelder oktober.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</si>
</sst>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thick">
        <color auto="1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double">
        <color indexed="64"/>
      </bottom>
      <diagonal/>
    </border>
    <border>
      <left style="double">
        <color auto="1"/>
      </left>
      <right style="thick">
        <color auto="1"/>
      </right>
      <top/>
      <bottom/>
      <diagonal/>
    </border>
    <border>
      <left style="double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5">
    <xf numFmtId="0" fontId="0" fillId="0" borderId="0" xfId="0"/>
    <xf numFmtId="165" fontId="0" fillId="0" borderId="0" xfId="1" applyFont="1"/>
    <xf numFmtId="0" fontId="4" fillId="0" borderId="0" xfId="0" applyFont="1"/>
    <xf numFmtId="0" fontId="0" fillId="0" borderId="1" xfId="0" applyBorder="1"/>
    <xf numFmtId="165" fontId="0" fillId="0" borderId="1" xfId="1" applyFont="1" applyBorder="1"/>
    <xf numFmtId="0" fontId="2" fillId="0" borderId="3" xfId="0" applyFont="1" applyBorder="1"/>
    <xf numFmtId="0" fontId="0" fillId="0" borderId="2" xfId="0" applyBorder="1"/>
    <xf numFmtId="166" fontId="0" fillId="0" borderId="0" xfId="1" applyNumberFormat="1" applyFont="1"/>
    <xf numFmtId="0" fontId="0" fillId="0" borderId="1" xfId="0" applyFont="1" applyBorder="1"/>
    <xf numFmtId="165" fontId="0" fillId="0" borderId="2" xfId="1" applyFont="1" applyBorder="1"/>
    <xf numFmtId="0" fontId="0" fillId="0" borderId="1" xfId="0" applyFill="1" applyBorder="1"/>
    <xf numFmtId="165" fontId="0" fillId="0" borderId="1" xfId="1" applyFont="1" applyFill="1" applyBorder="1"/>
    <xf numFmtId="0" fontId="2" fillId="4" borderId="1" xfId="0" applyFont="1" applyFill="1" applyBorder="1"/>
    <xf numFmtId="165" fontId="2" fillId="4" borderId="1" xfId="1" applyFont="1" applyFill="1" applyBorder="1"/>
    <xf numFmtId="0" fontId="3" fillId="2" borderId="2" xfId="0" applyFont="1" applyFill="1" applyBorder="1"/>
    <xf numFmtId="165" fontId="3" fillId="2" borderId="2" xfId="1" applyFont="1" applyFill="1" applyBorder="1"/>
    <xf numFmtId="165" fontId="2" fillId="0" borderId="1" xfId="1" applyFont="1" applyFill="1" applyBorder="1"/>
    <xf numFmtId="164" fontId="0" fillId="0" borderId="0" xfId="0" applyNumberFormat="1"/>
    <xf numFmtId="0" fontId="2" fillId="4" borderId="3" xfId="0" applyFont="1" applyFill="1" applyBorder="1"/>
    <xf numFmtId="165" fontId="2" fillId="4" borderId="3" xfId="1" applyFont="1" applyFill="1" applyBorder="1"/>
    <xf numFmtId="0" fontId="2" fillId="0" borderId="1" xfId="0" applyFont="1" applyBorder="1"/>
    <xf numFmtId="0" fontId="2" fillId="0" borderId="1" xfId="0" applyFont="1" applyFill="1" applyBorder="1"/>
    <xf numFmtId="165" fontId="2" fillId="2" borderId="3" xfId="1" applyFont="1" applyFill="1" applyBorder="1"/>
    <xf numFmtId="166" fontId="2" fillId="3" borderId="3" xfId="1" applyNumberFormat="1" applyFont="1" applyFill="1" applyBorder="1"/>
    <xf numFmtId="166" fontId="0" fillId="3" borderId="1" xfId="1" applyNumberFormat="1" applyFont="1" applyFill="1" applyBorder="1"/>
    <xf numFmtId="166" fontId="0" fillId="3" borderId="2" xfId="1" applyNumberFormat="1" applyFont="1" applyFill="1" applyBorder="1"/>
    <xf numFmtId="166" fontId="2" fillId="3" borderId="1" xfId="1" applyNumberFormat="1" applyFont="1" applyFill="1" applyBorder="1"/>
    <xf numFmtId="166" fontId="3" fillId="3" borderId="2" xfId="1" applyNumberFormat="1" applyFont="1" applyFill="1" applyBorder="1"/>
    <xf numFmtId="165" fontId="0" fillId="0" borderId="0" xfId="0" applyNumberFormat="1"/>
    <xf numFmtId="165" fontId="5" fillId="4" borderId="2" xfId="1" applyFont="1" applyFill="1" applyBorder="1"/>
    <xf numFmtId="165" fontId="0" fillId="0" borderId="0" xfId="1" applyNumberFormat="1" applyFont="1"/>
    <xf numFmtId="43" fontId="0" fillId="0" borderId="0" xfId="0" applyNumberFormat="1"/>
    <xf numFmtId="166" fontId="2" fillId="5" borderId="3" xfId="1" applyNumberFormat="1" applyFont="1" applyFill="1" applyBorder="1"/>
    <xf numFmtId="166" fontId="0" fillId="5" borderId="1" xfId="1" applyNumberFormat="1" applyFont="1" applyFill="1" applyBorder="1"/>
    <xf numFmtId="166" fontId="0" fillId="5" borderId="2" xfId="1" applyNumberFormat="1" applyFont="1" applyFill="1" applyBorder="1"/>
    <xf numFmtId="166" fontId="2" fillId="5" borderId="1" xfId="1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/>
    <xf numFmtId="165" fontId="2" fillId="6" borderId="1" xfId="1" applyFont="1" applyFill="1" applyBorder="1"/>
    <xf numFmtId="165" fontId="0" fillId="6" borderId="1" xfId="1" applyFont="1" applyFill="1" applyBorder="1"/>
    <xf numFmtId="0" fontId="7" fillId="2" borderId="2" xfId="0" applyFont="1" applyFill="1" applyBorder="1"/>
    <xf numFmtId="166" fontId="7" fillId="3" borderId="2" xfId="1" applyNumberFormat="1" applyFont="1" applyFill="1" applyBorder="1"/>
    <xf numFmtId="165" fontId="7" fillId="2" borderId="2" xfId="1" applyFont="1" applyFill="1" applyBorder="1"/>
    <xf numFmtId="0" fontId="0" fillId="0" borderId="4" xfId="0" applyBorder="1"/>
    <xf numFmtId="166" fontId="0" fillId="3" borderId="4" xfId="1" applyNumberFormat="1" applyFont="1" applyFill="1" applyBorder="1"/>
    <xf numFmtId="165" fontId="0" fillId="0" borderId="4" xfId="1" applyFont="1" applyBorder="1"/>
    <xf numFmtId="0" fontId="0" fillId="0" borderId="5" xfId="0" applyBorder="1"/>
    <xf numFmtId="166" fontId="0" fillId="3" borderId="5" xfId="1" applyNumberFormat="1" applyFont="1" applyFill="1" applyBorder="1"/>
    <xf numFmtId="165" fontId="0" fillId="0" borderId="5" xfId="1" applyFont="1" applyBorder="1"/>
    <xf numFmtId="0" fontId="0" fillId="0" borderId="5" xfId="0" applyFill="1" applyBorder="1"/>
    <xf numFmtId="165" fontId="0" fillId="0" borderId="5" xfId="1" applyFont="1" applyFill="1" applyBorder="1"/>
    <xf numFmtId="0" fontId="0" fillId="0" borderId="5" xfId="0" applyFont="1" applyBorder="1"/>
    <xf numFmtId="0" fontId="0" fillId="0" borderId="7" xfId="0" applyBorder="1"/>
    <xf numFmtId="166" fontId="0" fillId="3" borderId="7" xfId="1" applyNumberFormat="1" applyFont="1" applyFill="1" applyBorder="1"/>
    <xf numFmtId="165" fontId="0" fillId="0" borderId="7" xfId="1" applyFont="1" applyBorder="1"/>
    <xf numFmtId="0" fontId="2" fillId="4" borderId="8" xfId="0" applyFont="1" applyFill="1" applyBorder="1"/>
    <xf numFmtId="166" fontId="2" fillId="4" borderId="8" xfId="1" applyNumberFormat="1" applyFont="1" applyFill="1" applyBorder="1"/>
    <xf numFmtId="165" fontId="2" fillId="4" borderId="8" xfId="1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0" borderId="11" xfId="0" applyFont="1" applyFill="1" applyBorder="1"/>
    <xf numFmtId="0" fontId="0" fillId="0" borderId="11" xfId="0" applyFont="1" applyBorder="1"/>
    <xf numFmtId="0" fontId="0" fillId="0" borderId="11" xfId="0" applyBorder="1"/>
    <xf numFmtId="0" fontId="0" fillId="0" borderId="11" xfId="0" applyFill="1" applyBorder="1"/>
    <xf numFmtId="0" fontId="0" fillId="0" borderId="12" xfId="0" applyBorder="1"/>
    <xf numFmtId="0" fontId="5" fillId="2" borderId="13" xfId="0" applyFont="1" applyFill="1" applyBorder="1"/>
    <xf numFmtId="0" fontId="7" fillId="7" borderId="2" xfId="0" applyFont="1" applyFill="1" applyBorder="1"/>
    <xf numFmtId="165" fontId="7" fillId="7" borderId="2" xfId="1" applyFont="1" applyFill="1" applyBorder="1"/>
    <xf numFmtId="0" fontId="4" fillId="0" borderId="0" xfId="0" applyFont="1" applyAlignment="1">
      <alignment horizontal="center"/>
    </xf>
    <xf numFmtId="166" fontId="2" fillId="5" borderId="2" xfId="1" applyNumberFormat="1" applyFont="1" applyFill="1" applyBorder="1"/>
    <xf numFmtId="165" fontId="0" fillId="0" borderId="6" xfId="1" applyFont="1" applyBorder="1"/>
    <xf numFmtId="0" fontId="0" fillId="0" borderId="14" xfId="0" applyBorder="1"/>
    <xf numFmtId="166" fontId="0" fillId="3" borderId="14" xfId="1" applyNumberFormat="1" applyFont="1" applyFill="1" applyBorder="1"/>
    <xf numFmtId="165" fontId="0" fillId="0" borderId="14" xfId="1" applyFont="1" applyBorder="1"/>
    <xf numFmtId="165" fontId="2" fillId="0" borderId="16" xfId="1" applyFont="1" applyFill="1" applyBorder="1"/>
    <xf numFmtId="165" fontId="1" fillId="0" borderId="16" xfId="1" applyFont="1" applyFill="1" applyBorder="1"/>
    <xf numFmtId="165" fontId="2" fillId="4" borderId="16" xfId="1" applyFont="1" applyFill="1" applyBorder="1"/>
    <xf numFmtId="165" fontId="0" fillId="0" borderId="16" xfId="1" applyFont="1" applyFill="1" applyBorder="1"/>
    <xf numFmtId="165" fontId="5" fillId="2" borderId="17" xfId="1" applyFont="1" applyFill="1" applyBorder="1"/>
    <xf numFmtId="165" fontId="2" fillId="0" borderId="19" xfId="1" applyFont="1" applyFill="1" applyBorder="1"/>
    <xf numFmtId="165" fontId="1" fillId="0" borderId="19" xfId="1" applyFont="1" applyFill="1" applyBorder="1"/>
    <xf numFmtId="165" fontId="2" fillId="4" borderId="19" xfId="1" applyFont="1" applyFill="1" applyBorder="1"/>
    <xf numFmtId="165" fontId="0" fillId="0" borderId="19" xfId="1" applyFont="1" applyFill="1" applyBorder="1"/>
    <xf numFmtId="165" fontId="5" fillId="2" borderId="20" xfId="1" applyFont="1" applyFill="1" applyBorder="1"/>
    <xf numFmtId="165" fontId="2" fillId="2" borderId="18" xfId="1" applyFont="1" applyFill="1" applyBorder="1" applyAlignment="1">
      <alignment horizontal="center"/>
    </xf>
    <xf numFmtId="165" fontId="2" fillId="2" borderId="3" xfId="1" applyFont="1" applyFill="1" applyBorder="1" applyAlignment="1">
      <alignment horizontal="center"/>
    </xf>
    <xf numFmtId="166" fontId="2" fillId="3" borderId="3" xfId="1" applyNumberFormat="1" applyFont="1" applyFill="1" applyBorder="1" applyAlignment="1">
      <alignment horizontal="center"/>
    </xf>
    <xf numFmtId="165" fontId="2" fillId="2" borderId="15" xfId="1" applyFont="1" applyFill="1" applyBorder="1" applyAlignment="1">
      <alignment horizontal="center"/>
    </xf>
    <xf numFmtId="165" fontId="2" fillId="4" borderId="3" xfId="1" applyFont="1" applyFill="1" applyBorder="1" applyAlignment="1">
      <alignment horizontal="center"/>
    </xf>
    <xf numFmtId="165" fontId="2" fillId="2" borderId="8" xfId="1" applyFont="1" applyFill="1" applyBorder="1"/>
    <xf numFmtId="165" fontId="2" fillId="2" borderId="1" xfId="1" applyFont="1" applyFill="1" applyBorder="1"/>
    <xf numFmtId="0" fontId="9" fillId="0" borderId="1" xfId="0" applyFont="1" applyBorder="1"/>
    <xf numFmtId="166" fontId="9" fillId="5" borderId="1" xfId="1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AC5D7-12AC-4F77-9E14-7FEF1DBB1784}">
  <sheetPr>
    <pageSetUpPr fitToPage="1"/>
  </sheetPr>
  <dimension ref="A1:E40"/>
  <sheetViews>
    <sheetView tabSelected="1" topLeftCell="A3" zoomScale="130" zoomScaleNormal="130" zoomScaleSheetLayoutView="98" workbookViewId="0">
      <selection activeCell="E19" sqref="E19"/>
    </sheetView>
  </sheetViews>
  <sheetFormatPr baseColWidth="10" defaultRowHeight="14.4" x14ac:dyDescent="0.3"/>
  <cols>
    <col min="1" max="1" width="7" bestFit="1" customWidth="1"/>
    <col min="2" max="2" width="46.6640625" bestFit="1" customWidth="1"/>
    <col min="3" max="3" width="14.44140625" style="1" bestFit="1" customWidth="1"/>
    <col min="4" max="4" width="22.33203125" style="7" bestFit="1" customWidth="1"/>
    <col min="5" max="5" width="15.5546875" style="1" bestFit="1" customWidth="1"/>
  </cols>
  <sheetData>
    <row r="1" spans="1:5" ht="21" x14ac:dyDescent="0.4">
      <c r="A1" s="37" t="s">
        <v>58</v>
      </c>
      <c r="B1" s="37"/>
      <c r="C1" s="37"/>
      <c r="D1" s="37"/>
      <c r="E1" s="36"/>
    </row>
    <row r="2" spans="1:5" ht="21" x14ac:dyDescent="0.4">
      <c r="A2" s="37" t="s">
        <v>0</v>
      </c>
      <c r="B2" s="37"/>
      <c r="C2" s="37"/>
      <c r="D2" s="37"/>
      <c r="E2" s="36"/>
    </row>
    <row r="4" spans="1:5" ht="15" thickBot="1" x14ac:dyDescent="0.35">
      <c r="A4" s="5" t="s">
        <v>1</v>
      </c>
      <c r="B4" s="5" t="s">
        <v>2</v>
      </c>
      <c r="C4" s="23" t="s">
        <v>37</v>
      </c>
      <c r="D4" s="22" t="s">
        <v>63</v>
      </c>
      <c r="E4" s="32" t="s">
        <v>58</v>
      </c>
    </row>
    <row r="5" spans="1:5" ht="15" thickTop="1" x14ac:dyDescent="0.3">
      <c r="A5" s="3">
        <v>3905</v>
      </c>
      <c r="B5" s="3" t="s">
        <v>3</v>
      </c>
      <c r="C5" s="24">
        <v>7000</v>
      </c>
      <c r="D5" s="4">
        <v>2861</v>
      </c>
      <c r="E5" s="33">
        <v>7000</v>
      </c>
    </row>
    <row r="6" spans="1:5" x14ac:dyDescent="0.3">
      <c r="A6" s="3">
        <v>3915</v>
      </c>
      <c r="B6" s="3" t="s">
        <v>10</v>
      </c>
      <c r="C6" s="24">
        <v>5000</v>
      </c>
      <c r="D6" s="4">
        <v>0</v>
      </c>
      <c r="E6" s="33">
        <v>5000</v>
      </c>
    </row>
    <row r="7" spans="1:5" x14ac:dyDescent="0.3">
      <c r="A7" s="3">
        <v>3920</v>
      </c>
      <c r="B7" s="3" t="s">
        <v>11</v>
      </c>
      <c r="C7" s="24">
        <v>2000000</v>
      </c>
      <c r="D7" s="4">
        <v>1987506.56</v>
      </c>
      <c r="E7" s="33">
        <v>2150000</v>
      </c>
    </row>
    <row r="8" spans="1:5" x14ac:dyDescent="0.3">
      <c r="A8" s="3">
        <v>3930</v>
      </c>
      <c r="B8" s="3" t="s">
        <v>32</v>
      </c>
      <c r="C8" s="24">
        <v>40000</v>
      </c>
      <c r="D8" s="4">
        <v>33600</v>
      </c>
      <c r="E8" s="33">
        <v>40000</v>
      </c>
    </row>
    <row r="9" spans="1:5" x14ac:dyDescent="0.3">
      <c r="A9" s="3">
        <v>3940</v>
      </c>
      <c r="B9" s="3" t="s">
        <v>12</v>
      </c>
      <c r="C9" s="24">
        <v>60000</v>
      </c>
      <c r="D9" s="4">
        <v>17683</v>
      </c>
      <c r="E9" s="33">
        <v>20000</v>
      </c>
    </row>
    <row r="10" spans="1:5" x14ac:dyDescent="0.3">
      <c r="A10" s="6">
        <v>8040</v>
      </c>
      <c r="B10" s="6" t="s">
        <v>20</v>
      </c>
      <c r="C10" s="25">
        <v>30000</v>
      </c>
      <c r="D10" s="9">
        <v>6814</v>
      </c>
      <c r="E10" s="34">
        <v>30000</v>
      </c>
    </row>
    <row r="11" spans="1:5" x14ac:dyDescent="0.3">
      <c r="A11" s="3"/>
      <c r="B11" s="12" t="s">
        <v>50</v>
      </c>
      <c r="C11" s="26">
        <f>SUM(C5:C10)</f>
        <v>2142000</v>
      </c>
      <c r="D11" s="13">
        <f>SUM(D5:D10)</f>
        <v>2048464.56</v>
      </c>
      <c r="E11" s="35">
        <f>SUM(E5:E10)</f>
        <v>2252000</v>
      </c>
    </row>
    <row r="12" spans="1:5" x14ac:dyDescent="0.3">
      <c r="A12" s="3"/>
      <c r="B12" s="3"/>
      <c r="C12" s="24"/>
      <c r="D12"/>
      <c r="E12" s="33"/>
    </row>
    <row r="13" spans="1:5" x14ac:dyDescent="0.3">
      <c r="A13" s="3">
        <v>5000</v>
      </c>
      <c r="B13" s="3" t="s">
        <v>13</v>
      </c>
      <c r="C13" s="24">
        <v>1300000</v>
      </c>
      <c r="D13">
        <v>1436398</v>
      </c>
      <c r="E13" s="33">
        <v>1500000</v>
      </c>
    </row>
    <row r="14" spans="1:5" x14ac:dyDescent="0.3">
      <c r="A14" s="3">
        <v>5020</v>
      </c>
      <c r="B14" s="3" t="s">
        <v>33</v>
      </c>
      <c r="C14" s="24">
        <v>110000</v>
      </c>
      <c r="D14">
        <v>128653</v>
      </c>
      <c r="E14" s="33">
        <v>150000</v>
      </c>
    </row>
    <row r="15" spans="1:5" x14ac:dyDescent="0.3">
      <c r="A15" s="3">
        <v>5100</v>
      </c>
      <c r="B15" s="3" t="s">
        <v>34</v>
      </c>
      <c r="C15" s="24">
        <v>45000</v>
      </c>
      <c r="D15">
        <v>20800</v>
      </c>
      <c r="E15" s="33">
        <v>35000</v>
      </c>
    </row>
    <row r="16" spans="1:5" x14ac:dyDescent="0.3">
      <c r="A16" s="3">
        <v>5180</v>
      </c>
      <c r="B16" s="3" t="s">
        <v>25</v>
      </c>
      <c r="C16" s="24">
        <v>50000</v>
      </c>
      <c r="D16">
        <v>0</v>
      </c>
      <c r="E16" s="33">
        <v>0</v>
      </c>
    </row>
    <row r="17" spans="1:5" x14ac:dyDescent="0.3">
      <c r="A17" s="3">
        <v>6300</v>
      </c>
      <c r="B17" s="3" t="s">
        <v>61</v>
      </c>
      <c r="C17" s="24">
        <v>35000</v>
      </c>
      <c r="D17">
        <v>40533</v>
      </c>
      <c r="E17" s="33">
        <v>50000</v>
      </c>
    </row>
    <row r="18" spans="1:5" x14ac:dyDescent="0.3">
      <c r="A18" s="3">
        <v>6800</v>
      </c>
      <c r="B18" s="3" t="s">
        <v>8</v>
      </c>
      <c r="C18" s="24">
        <v>20000</v>
      </c>
      <c r="D18">
        <v>10786.8</v>
      </c>
      <c r="E18" s="33">
        <v>20000</v>
      </c>
    </row>
    <row r="19" spans="1:5" x14ac:dyDescent="0.3">
      <c r="A19" s="3">
        <v>6810</v>
      </c>
      <c r="B19" s="91" t="s">
        <v>59</v>
      </c>
      <c r="C19" s="24"/>
      <c r="D19">
        <v>3885</v>
      </c>
      <c r="E19" s="92">
        <v>4000</v>
      </c>
    </row>
    <row r="20" spans="1:5" x14ac:dyDescent="0.3">
      <c r="A20" s="10">
        <v>6820</v>
      </c>
      <c r="B20" s="10" t="s">
        <v>5</v>
      </c>
      <c r="C20" s="24">
        <v>120000</v>
      </c>
      <c r="D20">
        <v>94777.600000000006</v>
      </c>
      <c r="E20" s="33">
        <v>120000</v>
      </c>
    </row>
    <row r="21" spans="1:5" x14ac:dyDescent="0.3">
      <c r="A21" s="10">
        <v>6840</v>
      </c>
      <c r="B21" s="10" t="s">
        <v>15</v>
      </c>
      <c r="C21" s="24">
        <v>100000</v>
      </c>
      <c r="D21">
        <v>4757.75</v>
      </c>
      <c r="E21" s="33">
        <v>100000</v>
      </c>
    </row>
    <row r="22" spans="1:5" x14ac:dyDescent="0.3">
      <c r="A22" s="10">
        <v>6850</v>
      </c>
      <c r="B22" s="10" t="s">
        <v>6</v>
      </c>
      <c r="C22" s="24">
        <v>120000</v>
      </c>
      <c r="D22">
        <v>47877.67</v>
      </c>
      <c r="E22" s="33">
        <v>150000</v>
      </c>
    </row>
    <row r="23" spans="1:5" x14ac:dyDescent="0.3">
      <c r="A23" s="10">
        <v>6860</v>
      </c>
      <c r="B23" s="10" t="s">
        <v>7</v>
      </c>
      <c r="C23" s="24">
        <v>80000</v>
      </c>
      <c r="D23">
        <v>41139.96</v>
      </c>
      <c r="E23" s="33">
        <v>60000</v>
      </c>
    </row>
    <row r="24" spans="1:5" x14ac:dyDescent="0.3">
      <c r="A24" s="3">
        <v>6900</v>
      </c>
      <c r="B24" s="3" t="s">
        <v>60</v>
      </c>
      <c r="C24" s="24">
        <v>25000</v>
      </c>
      <c r="D24">
        <v>14132.49</v>
      </c>
      <c r="E24" s="33">
        <v>16000</v>
      </c>
    </row>
    <row r="25" spans="1:5" x14ac:dyDescent="0.3">
      <c r="A25" s="3">
        <v>7400</v>
      </c>
      <c r="B25" s="3" t="s">
        <v>14</v>
      </c>
      <c r="C25" s="24">
        <v>88000</v>
      </c>
      <c r="D25">
        <v>87607</v>
      </c>
      <c r="E25" s="33">
        <v>90000</v>
      </c>
    </row>
    <row r="26" spans="1:5" x14ac:dyDescent="0.3">
      <c r="A26" s="3">
        <v>7401</v>
      </c>
      <c r="B26" s="3" t="s">
        <v>36</v>
      </c>
      <c r="C26" s="24">
        <v>500</v>
      </c>
      <c r="D26">
        <v>500</v>
      </c>
      <c r="E26" s="33">
        <v>500</v>
      </c>
    </row>
    <row r="27" spans="1:5" x14ac:dyDescent="0.3">
      <c r="A27" s="3">
        <v>7410</v>
      </c>
      <c r="B27" s="8" t="s">
        <v>48</v>
      </c>
      <c r="C27" s="24">
        <v>100000</v>
      </c>
      <c r="D27">
        <v>73650</v>
      </c>
      <c r="E27" s="33">
        <v>115000</v>
      </c>
    </row>
    <row r="28" spans="1:5" x14ac:dyDescent="0.3">
      <c r="A28" s="3">
        <v>7415</v>
      </c>
      <c r="B28" s="3" t="s">
        <v>26</v>
      </c>
      <c r="C28" s="24">
        <v>20000</v>
      </c>
      <c r="D28">
        <v>30000</v>
      </c>
      <c r="E28" s="33">
        <v>50000</v>
      </c>
    </row>
    <row r="29" spans="1:5" x14ac:dyDescent="0.3">
      <c r="A29" s="3">
        <v>7416</v>
      </c>
      <c r="B29" s="3" t="s">
        <v>46</v>
      </c>
      <c r="C29" s="24">
        <v>40000</v>
      </c>
      <c r="D29">
        <v>0</v>
      </c>
      <c r="E29" s="33">
        <v>0</v>
      </c>
    </row>
    <row r="30" spans="1:5" x14ac:dyDescent="0.3">
      <c r="A30" s="3">
        <v>7420</v>
      </c>
      <c r="B30" s="3" t="s">
        <v>17</v>
      </c>
      <c r="C30" s="24">
        <v>0</v>
      </c>
      <c r="D30">
        <v>30700</v>
      </c>
      <c r="E30" s="33">
        <v>0</v>
      </c>
    </row>
    <row r="31" spans="1:5" x14ac:dyDescent="0.3">
      <c r="A31" s="3">
        <v>7430</v>
      </c>
      <c r="B31" s="3" t="s">
        <v>9</v>
      </c>
      <c r="C31" s="24">
        <v>25000</v>
      </c>
      <c r="D31">
        <v>32835.699999999997</v>
      </c>
      <c r="E31" s="33">
        <v>30000</v>
      </c>
    </row>
    <row r="32" spans="1:5" x14ac:dyDescent="0.3">
      <c r="A32" s="3">
        <v>7440</v>
      </c>
      <c r="B32" s="3" t="s">
        <v>24</v>
      </c>
      <c r="C32" s="24">
        <v>50000</v>
      </c>
      <c r="D32">
        <v>39174.85</v>
      </c>
      <c r="E32" s="33">
        <v>50000</v>
      </c>
    </row>
    <row r="33" spans="1:5" x14ac:dyDescent="0.3">
      <c r="A33" s="3">
        <v>7450</v>
      </c>
      <c r="B33" s="3" t="s">
        <v>18</v>
      </c>
      <c r="C33" s="24">
        <v>25000</v>
      </c>
      <c r="D33">
        <v>25000</v>
      </c>
      <c r="E33" s="33">
        <v>30000</v>
      </c>
    </row>
    <row r="34" spans="1:5" x14ac:dyDescent="0.3">
      <c r="A34" s="3">
        <v>7460</v>
      </c>
      <c r="B34" s="3" t="s">
        <v>4</v>
      </c>
      <c r="C34" s="24">
        <v>40000</v>
      </c>
      <c r="D34">
        <v>20461.400000000001</v>
      </c>
      <c r="E34" s="33">
        <v>20000</v>
      </c>
    </row>
    <row r="35" spans="1:5" x14ac:dyDescent="0.3">
      <c r="A35" s="3">
        <v>7501</v>
      </c>
      <c r="B35" s="3" t="s">
        <v>65</v>
      </c>
      <c r="C35" s="24"/>
      <c r="D35">
        <v>11297.6</v>
      </c>
      <c r="E35" s="33">
        <v>0</v>
      </c>
    </row>
    <row r="36" spans="1:5" x14ac:dyDescent="0.3">
      <c r="A36" s="6">
        <v>7770</v>
      </c>
      <c r="B36" s="6" t="s">
        <v>19</v>
      </c>
      <c r="C36" s="25">
        <v>1500</v>
      </c>
      <c r="D36">
        <v>913</v>
      </c>
      <c r="E36" s="34">
        <v>1500</v>
      </c>
    </row>
    <row r="37" spans="1:5" x14ac:dyDescent="0.3">
      <c r="A37" s="3"/>
      <c r="B37" s="12" t="s">
        <v>49</v>
      </c>
      <c r="C37" s="26">
        <f>SUM(C13:C36)</f>
        <v>2395000</v>
      </c>
      <c r="D37" s="13">
        <f>SUM(D13:D36)</f>
        <v>2195880.8200000003</v>
      </c>
      <c r="E37" s="35">
        <f>SUM(E13:E36)</f>
        <v>2592000</v>
      </c>
    </row>
    <row r="38" spans="1:5" x14ac:dyDescent="0.3">
      <c r="A38" s="3"/>
      <c r="B38" s="3"/>
      <c r="C38" s="24"/>
      <c r="D38" s="4"/>
      <c r="E38" s="33"/>
    </row>
    <row r="39" spans="1:5" x14ac:dyDescent="0.3">
      <c r="A39" s="6"/>
      <c r="B39" s="14" t="s">
        <v>57</v>
      </c>
      <c r="C39" s="27">
        <f>+C11-C37</f>
        <v>-253000</v>
      </c>
      <c r="D39" s="15">
        <f>+D11-D37</f>
        <v>-147416.26000000024</v>
      </c>
      <c r="E39" s="69">
        <f>+E11-E37</f>
        <v>-340000</v>
      </c>
    </row>
    <row r="40" spans="1:5" x14ac:dyDescent="0.3">
      <c r="D40" s="30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93D47-EA4D-4AB6-9B33-C0FFA62E1DAF}">
  <sheetPr>
    <pageSetUpPr fitToPage="1"/>
  </sheetPr>
  <dimension ref="A1:H62"/>
  <sheetViews>
    <sheetView zoomScaleNormal="100" zoomScaleSheetLayoutView="98" workbookViewId="0">
      <selection activeCell="D16" sqref="D16"/>
    </sheetView>
  </sheetViews>
  <sheetFormatPr baseColWidth="10" defaultRowHeight="14.4" x14ac:dyDescent="0.3"/>
  <cols>
    <col min="1" max="1" width="7" bestFit="1" customWidth="1"/>
    <col min="2" max="2" width="46.6640625" bestFit="1" customWidth="1"/>
    <col min="3" max="3" width="22.33203125" style="7" bestFit="1" customWidth="1"/>
    <col min="4" max="4" width="22.33203125" style="1" bestFit="1" customWidth="1"/>
    <col min="5" max="5" width="1" customWidth="1"/>
    <col min="6" max="6" width="21" style="1" customWidth="1"/>
    <col min="7" max="7" width="12.5546875" bestFit="1" customWidth="1"/>
    <col min="8" max="8" width="12.44140625" bestFit="1" customWidth="1"/>
  </cols>
  <sheetData>
    <row r="1" spans="1:8" ht="21" x14ac:dyDescent="0.4">
      <c r="A1" s="93" t="s">
        <v>62</v>
      </c>
      <c r="B1" s="93"/>
      <c r="C1" s="93"/>
      <c r="D1" s="93"/>
      <c r="F1" s="68"/>
    </row>
    <row r="2" spans="1:8" ht="21" x14ac:dyDescent="0.4">
      <c r="A2" s="93" t="s">
        <v>0</v>
      </c>
      <c r="B2" s="93"/>
      <c r="C2" s="93"/>
      <c r="D2" s="93"/>
      <c r="F2" s="68"/>
    </row>
    <row r="4" spans="1:8" ht="15" thickBot="1" x14ac:dyDescent="0.35">
      <c r="A4" s="5" t="s">
        <v>1</v>
      </c>
      <c r="B4" s="5" t="s">
        <v>2</v>
      </c>
      <c r="C4" s="86" t="s">
        <v>37</v>
      </c>
      <c r="D4" s="85" t="s">
        <v>63</v>
      </c>
      <c r="F4" s="88" t="s">
        <v>71</v>
      </c>
    </row>
    <row r="5" spans="1:8" ht="15" thickTop="1" x14ac:dyDescent="0.3">
      <c r="A5" s="43">
        <v>3905</v>
      </c>
      <c r="B5" s="43" t="s">
        <v>3</v>
      </c>
      <c r="C5" s="44">
        <v>7000</v>
      </c>
      <c r="D5" s="45">
        <v>0</v>
      </c>
      <c r="F5" s="4">
        <v>12305.89</v>
      </c>
    </row>
    <row r="6" spans="1:8" x14ac:dyDescent="0.3">
      <c r="A6" s="46">
        <v>3915</v>
      </c>
      <c r="B6" s="46" t="s">
        <v>10</v>
      </c>
      <c r="C6" s="47">
        <v>5000</v>
      </c>
      <c r="D6" s="48">
        <v>0</v>
      </c>
      <c r="F6" s="4">
        <v>0</v>
      </c>
    </row>
    <row r="7" spans="1:8" x14ac:dyDescent="0.3">
      <c r="A7" s="46">
        <v>3920</v>
      </c>
      <c r="B7" s="46" t="s">
        <v>11</v>
      </c>
      <c r="C7" s="47">
        <v>2000000</v>
      </c>
      <c r="D7" s="48">
        <v>1987506.56</v>
      </c>
      <c r="F7" s="4">
        <v>1888635.07</v>
      </c>
      <c r="G7" s="28"/>
    </row>
    <row r="8" spans="1:8" x14ac:dyDescent="0.3">
      <c r="A8" s="46">
        <v>3930</v>
      </c>
      <c r="B8" s="46" t="s">
        <v>32</v>
      </c>
      <c r="C8" s="47">
        <v>40000</v>
      </c>
      <c r="D8" s="48">
        <v>33600</v>
      </c>
      <c r="F8" s="4">
        <v>31700</v>
      </c>
    </row>
    <row r="9" spans="1:8" x14ac:dyDescent="0.3">
      <c r="A9" s="46">
        <v>3940</v>
      </c>
      <c r="B9" s="46" t="s">
        <v>12</v>
      </c>
      <c r="C9" s="47">
        <v>60000</v>
      </c>
      <c r="D9" s="48">
        <v>17683</v>
      </c>
      <c r="F9" s="4">
        <v>58679</v>
      </c>
      <c r="H9" s="17"/>
    </row>
    <row r="10" spans="1:8" ht="15" thickBot="1" x14ac:dyDescent="0.35">
      <c r="A10" s="52">
        <v>8040</v>
      </c>
      <c r="B10" s="52" t="s">
        <v>20</v>
      </c>
      <c r="C10" s="53">
        <v>30000</v>
      </c>
      <c r="D10" s="54">
        <v>9675</v>
      </c>
      <c r="F10" s="70">
        <v>14100</v>
      </c>
    </row>
    <row r="11" spans="1:8" x14ac:dyDescent="0.3">
      <c r="B11" s="55" t="s">
        <v>50</v>
      </c>
      <c r="C11" s="56">
        <f>SUM(C5:C10)</f>
        <v>2142000</v>
      </c>
      <c r="D11" s="57">
        <f>SUM(D5:D10)</f>
        <v>2048464.56</v>
      </c>
      <c r="F11" s="89">
        <f>SUM(F5:F10)</f>
        <v>2005419.96</v>
      </c>
      <c r="G11" s="31"/>
      <c r="H11" s="31"/>
    </row>
    <row r="12" spans="1:8" x14ac:dyDescent="0.3">
      <c r="A12" s="46"/>
      <c r="B12" s="46"/>
      <c r="C12" s="47"/>
      <c r="D12" s="48"/>
      <c r="F12" s="4"/>
    </row>
    <row r="13" spans="1:8" x14ac:dyDescent="0.3">
      <c r="A13" s="46">
        <v>5000</v>
      </c>
      <c r="B13" s="46" t="s">
        <v>13</v>
      </c>
      <c r="C13" s="47">
        <v>1300000</v>
      </c>
      <c r="D13" s="48">
        <v>1436398</v>
      </c>
      <c r="F13" s="4">
        <v>1184081</v>
      </c>
    </row>
    <row r="14" spans="1:8" x14ac:dyDescent="0.3">
      <c r="A14" s="46">
        <v>5020</v>
      </c>
      <c r="B14" s="46" t="s">
        <v>33</v>
      </c>
      <c r="C14" s="47">
        <v>110000</v>
      </c>
      <c r="D14" s="48">
        <v>128653</v>
      </c>
      <c r="F14" s="4">
        <v>141477</v>
      </c>
    </row>
    <row r="15" spans="1:8" x14ac:dyDescent="0.3">
      <c r="A15" s="46">
        <v>5100</v>
      </c>
      <c r="B15" s="46" t="s">
        <v>34</v>
      </c>
      <c r="C15" s="47">
        <v>45000</v>
      </c>
      <c r="D15" s="48">
        <v>20800</v>
      </c>
      <c r="F15" s="4">
        <v>43800</v>
      </c>
    </row>
    <row r="16" spans="1:8" x14ac:dyDescent="0.3">
      <c r="A16" s="46">
        <v>5180</v>
      </c>
      <c r="B16" s="46" t="s">
        <v>25</v>
      </c>
      <c r="C16" s="47">
        <v>50000</v>
      </c>
      <c r="D16" s="48">
        <v>0</v>
      </c>
      <c r="F16" s="4">
        <v>0</v>
      </c>
    </row>
    <row r="17" spans="1:6" x14ac:dyDescent="0.3">
      <c r="A17" s="46">
        <v>6300</v>
      </c>
      <c r="B17" s="46" t="s">
        <v>16</v>
      </c>
      <c r="C17" s="47">
        <v>35000</v>
      </c>
      <c r="D17" s="48">
        <v>40533</v>
      </c>
      <c r="F17" s="4">
        <v>14510</v>
      </c>
    </row>
    <row r="18" spans="1:6" x14ac:dyDescent="0.3">
      <c r="A18" s="46">
        <v>6800</v>
      </c>
      <c r="B18" s="46" t="s">
        <v>8</v>
      </c>
      <c r="C18" s="47">
        <v>20000</v>
      </c>
      <c r="D18" s="48">
        <v>10786.8</v>
      </c>
      <c r="F18" s="4">
        <f>20961.5+4418.9+109</f>
        <v>25489.4</v>
      </c>
    </row>
    <row r="19" spans="1:6" x14ac:dyDescent="0.3">
      <c r="A19" s="46">
        <v>6810</v>
      </c>
      <c r="B19" s="46" t="s">
        <v>54</v>
      </c>
      <c r="C19" s="47"/>
      <c r="D19" s="48">
        <v>3885</v>
      </c>
      <c r="F19" s="4">
        <v>0</v>
      </c>
    </row>
    <row r="20" spans="1:6" x14ac:dyDescent="0.3">
      <c r="A20" s="49">
        <v>6820</v>
      </c>
      <c r="B20" s="49" t="s">
        <v>5</v>
      </c>
      <c r="C20" s="47">
        <v>120000</v>
      </c>
      <c r="D20" s="50">
        <v>94777.600000000006</v>
      </c>
      <c r="F20" s="11">
        <v>128789.17</v>
      </c>
    </row>
    <row r="21" spans="1:6" x14ac:dyDescent="0.3">
      <c r="A21" s="49">
        <v>6840</v>
      </c>
      <c r="B21" s="49" t="s">
        <v>15</v>
      </c>
      <c r="C21" s="47">
        <v>100000</v>
      </c>
      <c r="D21" s="50">
        <v>4757.75</v>
      </c>
      <c r="F21" s="11">
        <v>50910</v>
      </c>
    </row>
    <row r="22" spans="1:6" x14ac:dyDescent="0.3">
      <c r="A22" s="49">
        <v>6850</v>
      </c>
      <c r="B22" s="49" t="s">
        <v>6</v>
      </c>
      <c r="C22" s="47">
        <v>120000</v>
      </c>
      <c r="D22" s="50">
        <v>47877.67</v>
      </c>
      <c r="F22" s="11">
        <v>68055.289999999994</v>
      </c>
    </row>
    <row r="23" spans="1:6" x14ac:dyDescent="0.3">
      <c r="A23" s="49">
        <v>6860</v>
      </c>
      <c r="B23" s="49" t="s">
        <v>7</v>
      </c>
      <c r="C23" s="47">
        <v>80000</v>
      </c>
      <c r="D23" s="50">
        <v>41139.96</v>
      </c>
      <c r="F23" s="11">
        <v>112966.39</v>
      </c>
    </row>
    <row r="24" spans="1:6" x14ac:dyDescent="0.3">
      <c r="A24" s="46">
        <v>6900</v>
      </c>
      <c r="B24" s="46" t="s">
        <v>23</v>
      </c>
      <c r="C24" s="47">
        <v>25000</v>
      </c>
      <c r="D24" s="48">
        <v>14132.49</v>
      </c>
      <c r="F24" s="4">
        <v>25196.61</v>
      </c>
    </row>
    <row r="25" spans="1:6" x14ac:dyDescent="0.3">
      <c r="A25" s="46">
        <v>7400</v>
      </c>
      <c r="B25" s="46" t="s">
        <v>68</v>
      </c>
      <c r="C25" s="47">
        <v>88000</v>
      </c>
      <c r="D25" s="48">
        <v>87607</v>
      </c>
      <c r="F25" s="4">
        <v>111384</v>
      </c>
    </row>
    <row r="26" spans="1:6" x14ac:dyDescent="0.3">
      <c r="A26" s="46">
        <v>7401</v>
      </c>
      <c r="B26" s="46" t="s">
        <v>36</v>
      </c>
      <c r="C26" s="47">
        <v>500</v>
      </c>
      <c r="D26" s="48">
        <v>500</v>
      </c>
      <c r="F26" s="4">
        <v>1000</v>
      </c>
    </row>
    <row r="27" spans="1:6" x14ac:dyDescent="0.3">
      <c r="A27" s="46">
        <v>7410</v>
      </c>
      <c r="B27" s="51" t="s">
        <v>48</v>
      </c>
      <c r="C27" s="47">
        <v>100000</v>
      </c>
      <c r="D27" s="48">
        <v>73650</v>
      </c>
      <c r="F27" s="4">
        <f>65630.38+2442.11</f>
        <v>68072.490000000005</v>
      </c>
    </row>
    <row r="28" spans="1:6" x14ac:dyDescent="0.3">
      <c r="A28" s="46">
        <v>7415</v>
      </c>
      <c r="B28" s="46" t="s">
        <v>26</v>
      </c>
      <c r="C28" s="47">
        <v>20000</v>
      </c>
      <c r="D28" s="48">
        <v>30000</v>
      </c>
      <c r="F28" s="4">
        <v>53900</v>
      </c>
    </row>
    <row r="29" spans="1:6" x14ac:dyDescent="0.3">
      <c r="A29" s="46">
        <v>7416</v>
      </c>
      <c r="B29" s="46" t="s">
        <v>46</v>
      </c>
      <c r="C29" s="47">
        <v>40000</v>
      </c>
      <c r="D29" s="48">
        <v>0</v>
      </c>
      <c r="F29" s="4">
        <v>0</v>
      </c>
    </row>
    <row r="30" spans="1:6" x14ac:dyDescent="0.3">
      <c r="A30" s="46">
        <v>7420</v>
      </c>
      <c r="B30" s="46" t="s">
        <v>17</v>
      </c>
      <c r="C30" s="47">
        <v>0</v>
      </c>
      <c r="D30" s="48">
        <v>30700</v>
      </c>
      <c r="F30" s="4">
        <v>10372</v>
      </c>
    </row>
    <row r="31" spans="1:6" x14ac:dyDescent="0.3">
      <c r="A31" s="46">
        <v>7430</v>
      </c>
      <c r="B31" s="46" t="s">
        <v>9</v>
      </c>
      <c r="C31" s="47">
        <v>25000</v>
      </c>
      <c r="D31" s="48">
        <v>32835.699999999997</v>
      </c>
      <c r="F31" s="4">
        <v>7134.9</v>
      </c>
    </row>
    <row r="32" spans="1:6" x14ac:dyDescent="0.3">
      <c r="A32" s="46">
        <v>7440</v>
      </c>
      <c r="B32" s="46" t="s">
        <v>24</v>
      </c>
      <c r="C32" s="47">
        <v>50000</v>
      </c>
      <c r="D32" s="48">
        <v>39174.85</v>
      </c>
      <c r="F32" s="4">
        <v>18806.23</v>
      </c>
    </row>
    <row r="33" spans="1:8" x14ac:dyDescent="0.3">
      <c r="A33" s="46">
        <v>7450</v>
      </c>
      <c r="B33" s="46" t="s">
        <v>18</v>
      </c>
      <c r="C33" s="47">
        <v>25000</v>
      </c>
      <c r="D33" s="48">
        <v>25000</v>
      </c>
      <c r="F33" s="4">
        <v>28406.720000000001</v>
      </c>
    </row>
    <row r="34" spans="1:8" x14ac:dyDescent="0.3">
      <c r="A34" s="46">
        <v>7460</v>
      </c>
      <c r="B34" s="46" t="s">
        <v>4</v>
      </c>
      <c r="C34" s="47">
        <v>40000</v>
      </c>
      <c r="D34" s="48">
        <v>20461.400000000001</v>
      </c>
      <c r="F34" s="4">
        <v>25300.1</v>
      </c>
      <c r="H34" s="28"/>
    </row>
    <row r="35" spans="1:8" x14ac:dyDescent="0.3">
      <c r="A35" s="71">
        <v>7501</v>
      </c>
      <c r="B35" s="71" t="s">
        <v>70</v>
      </c>
      <c r="C35" s="72">
        <v>0</v>
      </c>
      <c r="D35" s="73">
        <v>11297.6</v>
      </c>
      <c r="F35" s="4">
        <v>-15912.59</v>
      </c>
      <c r="H35" s="28"/>
    </row>
    <row r="36" spans="1:8" ht="15" thickBot="1" x14ac:dyDescent="0.35">
      <c r="A36" s="52">
        <v>7770</v>
      </c>
      <c r="B36" s="52" t="s">
        <v>19</v>
      </c>
      <c r="C36" s="53">
        <v>1500</v>
      </c>
      <c r="D36" s="54">
        <v>913</v>
      </c>
      <c r="F36" s="70">
        <v>1406.5</v>
      </c>
    </row>
    <row r="37" spans="1:8" x14ac:dyDescent="0.3">
      <c r="A37" s="3"/>
      <c r="B37" s="12" t="s">
        <v>49</v>
      </c>
      <c r="C37" s="26">
        <f>SUM(C13:C36)</f>
        <v>2395000</v>
      </c>
      <c r="D37" s="13">
        <f>SUM(D13:D36)</f>
        <v>2195880.8200000003</v>
      </c>
      <c r="F37" s="90">
        <f>SUM(F13:F36)</f>
        <v>2105145.21</v>
      </c>
      <c r="H37" s="31"/>
    </row>
    <row r="38" spans="1:8" ht="9" customHeight="1" x14ac:dyDescent="0.3">
      <c r="C38"/>
      <c r="D38"/>
      <c r="F38"/>
    </row>
    <row r="39" spans="1:8" ht="15.6" x14ac:dyDescent="0.3">
      <c r="A39" s="6"/>
      <c r="B39" s="66" t="s">
        <v>57</v>
      </c>
      <c r="C39" s="41">
        <f>+C11-C37</f>
        <v>-253000</v>
      </c>
      <c r="D39" s="67">
        <f>+D11-D37</f>
        <v>-147416.26000000024</v>
      </c>
      <c r="F39" s="67">
        <f>+F11-F37</f>
        <v>-99725.25</v>
      </c>
    </row>
    <row r="40" spans="1:8" ht="9" customHeight="1" x14ac:dyDescent="0.3">
      <c r="C40"/>
      <c r="D40"/>
      <c r="F40"/>
    </row>
    <row r="41" spans="1:8" ht="15.6" x14ac:dyDescent="0.3">
      <c r="A41" s="6"/>
      <c r="B41" s="40" t="s">
        <v>66</v>
      </c>
      <c r="D41" s="42">
        <f>+D39+C61</f>
        <v>-180788.13000000024</v>
      </c>
      <c r="F41" s="42">
        <f>+F39+D61</f>
        <v>-91977.790000000008</v>
      </c>
      <c r="G41" s="28"/>
      <c r="H41" s="31"/>
    </row>
    <row r="42" spans="1:8" ht="9" customHeight="1" x14ac:dyDescent="0.3">
      <c r="C42"/>
      <c r="D42"/>
      <c r="F42"/>
    </row>
    <row r="43" spans="1:8" x14ac:dyDescent="0.3">
      <c r="C43" s="30"/>
    </row>
    <row r="45" spans="1:8" ht="21" x14ac:dyDescent="0.4">
      <c r="A45" s="93" t="s">
        <v>62</v>
      </c>
      <c r="B45" s="93"/>
      <c r="C45" s="93"/>
      <c r="G45" s="17"/>
    </row>
    <row r="46" spans="1:8" ht="21" x14ac:dyDescent="0.4">
      <c r="A46" s="93" t="s">
        <v>47</v>
      </c>
      <c r="B46" s="93"/>
      <c r="C46" s="93"/>
    </row>
    <row r="47" spans="1:8" ht="21.6" thickBot="1" x14ac:dyDescent="0.45">
      <c r="A47" s="2"/>
      <c r="B47" s="2"/>
    </row>
    <row r="48" spans="1:8" ht="15.6" thickTop="1" thickBot="1" x14ac:dyDescent="0.35">
      <c r="A48" s="58" t="s">
        <v>1</v>
      </c>
      <c r="B48" s="59" t="s">
        <v>2</v>
      </c>
      <c r="C48" s="87" t="s">
        <v>63</v>
      </c>
      <c r="D48" s="84" t="s">
        <v>71</v>
      </c>
    </row>
    <row r="49" spans="1:4" ht="15" thickTop="1" x14ac:dyDescent="0.3">
      <c r="A49" s="60"/>
      <c r="B49" s="21"/>
      <c r="C49" s="74"/>
      <c r="D49" s="79"/>
    </row>
    <row r="50" spans="1:4" x14ac:dyDescent="0.3">
      <c r="A50" s="61">
        <v>3600</v>
      </c>
      <c r="B50" s="8" t="s">
        <v>27</v>
      </c>
      <c r="C50" s="75">
        <v>1700</v>
      </c>
      <c r="D50" s="80">
        <v>10583</v>
      </c>
    </row>
    <row r="51" spans="1:4" x14ac:dyDescent="0.3">
      <c r="A51" s="61">
        <v>3601</v>
      </c>
      <c r="B51" s="8" t="s">
        <v>28</v>
      </c>
      <c r="C51" s="75">
        <v>75000</v>
      </c>
      <c r="D51" s="80">
        <v>55000</v>
      </c>
    </row>
    <row r="52" spans="1:4" x14ac:dyDescent="0.3">
      <c r="A52" s="62"/>
      <c r="B52" s="12" t="s">
        <v>21</v>
      </c>
      <c r="C52" s="76">
        <f>SUM(C50:C51)</f>
        <v>76700</v>
      </c>
      <c r="D52" s="81">
        <f>SUM(D50:D51)</f>
        <v>65583</v>
      </c>
    </row>
    <row r="53" spans="1:4" x14ac:dyDescent="0.3">
      <c r="A53" s="63"/>
      <c r="B53" s="21"/>
      <c r="C53" s="74"/>
      <c r="D53" s="79"/>
    </row>
    <row r="54" spans="1:4" x14ac:dyDescent="0.3">
      <c r="A54" s="62">
        <v>6450</v>
      </c>
      <c r="B54" s="3" t="s">
        <v>29</v>
      </c>
      <c r="C54" s="77">
        <v>13290.1</v>
      </c>
      <c r="D54" s="82">
        <v>12674.18</v>
      </c>
    </row>
    <row r="55" spans="1:4" x14ac:dyDescent="0.3">
      <c r="A55" s="62">
        <v>6451</v>
      </c>
      <c r="B55" s="3" t="s">
        <v>30</v>
      </c>
      <c r="C55" s="77">
        <v>25207.95</v>
      </c>
      <c r="D55" s="82">
        <v>16585.52</v>
      </c>
    </row>
    <row r="56" spans="1:4" x14ac:dyDescent="0.3">
      <c r="A56" s="62">
        <v>6452</v>
      </c>
      <c r="B56" s="3" t="s">
        <v>31</v>
      </c>
      <c r="C56" s="77">
        <v>8224.8799999999992</v>
      </c>
      <c r="D56" s="82">
        <v>7909.84</v>
      </c>
    </row>
    <row r="57" spans="1:4" x14ac:dyDescent="0.3">
      <c r="A57" s="62">
        <v>6453</v>
      </c>
      <c r="B57" s="3" t="s">
        <v>35</v>
      </c>
      <c r="C57" s="77">
        <v>8438</v>
      </c>
      <c r="D57" s="82">
        <v>20666</v>
      </c>
    </row>
    <row r="58" spans="1:4" x14ac:dyDescent="0.3">
      <c r="A58" s="62">
        <v>6454</v>
      </c>
      <c r="B58" s="3" t="s">
        <v>69</v>
      </c>
      <c r="C58" s="77">
        <v>54910.94</v>
      </c>
      <c r="D58" s="82">
        <v>0</v>
      </c>
    </row>
    <row r="59" spans="1:4" x14ac:dyDescent="0.3">
      <c r="A59" s="62"/>
      <c r="B59" s="12" t="s">
        <v>22</v>
      </c>
      <c r="C59" s="76">
        <f>SUM(C54:C58)</f>
        <v>110071.87</v>
      </c>
      <c r="D59" s="81">
        <f>SUM(D54:D58)</f>
        <v>57835.54</v>
      </c>
    </row>
    <row r="60" spans="1:4" x14ac:dyDescent="0.3">
      <c r="A60" s="62"/>
      <c r="B60" s="21"/>
      <c r="C60" s="74"/>
      <c r="D60" s="79"/>
    </row>
    <row r="61" spans="1:4" ht="15" thickBot="1" x14ac:dyDescent="0.35">
      <c r="A61" s="64"/>
      <c r="B61" s="65" t="s">
        <v>51</v>
      </c>
      <c r="C61" s="78">
        <f>+C52-C59</f>
        <v>-33371.869999999995</v>
      </c>
      <c r="D61" s="83">
        <f>+D52-D59</f>
        <v>7747.4599999999991</v>
      </c>
    </row>
    <row r="62" spans="1:4" ht="15" thickTop="1" x14ac:dyDescent="0.3"/>
  </sheetData>
  <sortState xmlns:xlrd2="http://schemas.microsoft.com/office/spreadsheetml/2017/richdata2" ref="A13:D36">
    <sortCondition ref="A13"/>
  </sortState>
  <mergeCells count="4">
    <mergeCell ref="A1:D1"/>
    <mergeCell ref="A2:D2"/>
    <mergeCell ref="A45:C45"/>
    <mergeCell ref="A46:C46"/>
  </mergeCells>
  <printOptions gridLines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AE5E-46F7-408A-AB3B-E346213A8312}">
  <dimension ref="A1:D23"/>
  <sheetViews>
    <sheetView zoomScale="120" zoomScaleNormal="120" workbookViewId="0">
      <selection activeCell="A20" sqref="A20"/>
    </sheetView>
  </sheetViews>
  <sheetFormatPr baseColWidth="10" defaultRowHeight="14.4" x14ac:dyDescent="0.3"/>
  <cols>
    <col min="1" max="1" width="50" bestFit="1" customWidth="1"/>
    <col min="2" max="3" width="13.5546875" bestFit="1" customWidth="1"/>
    <col min="4" max="4" width="17.109375" bestFit="1" customWidth="1"/>
  </cols>
  <sheetData>
    <row r="1" spans="1:4" ht="21" x14ac:dyDescent="0.4">
      <c r="A1" s="93" t="s">
        <v>0</v>
      </c>
      <c r="B1" s="93"/>
      <c r="C1" s="93"/>
      <c r="D1" s="93"/>
    </row>
    <row r="2" spans="1:4" ht="18.600000000000001" customHeight="1" x14ac:dyDescent="0.35">
      <c r="A2" s="94" t="s">
        <v>67</v>
      </c>
      <c r="B2" s="94"/>
      <c r="C2" s="94"/>
      <c r="D2" s="94"/>
    </row>
    <row r="3" spans="1:4" ht="14.4" customHeight="1" x14ac:dyDescent="0.3">
      <c r="C3" s="1"/>
      <c r="D3" s="1"/>
    </row>
    <row r="4" spans="1:4" ht="15" thickBot="1" x14ac:dyDescent="0.35">
      <c r="A4" s="18" t="s">
        <v>38</v>
      </c>
      <c r="B4" s="19" t="s">
        <v>52</v>
      </c>
      <c r="C4" s="19" t="s">
        <v>64</v>
      </c>
      <c r="D4" s="19" t="s">
        <v>53</v>
      </c>
    </row>
    <row r="5" spans="1:4" ht="15" thickTop="1" x14ac:dyDescent="0.3">
      <c r="A5" s="20"/>
      <c r="B5" s="16"/>
      <c r="C5" s="16"/>
      <c r="D5" s="16"/>
    </row>
    <row r="6" spans="1:4" x14ac:dyDescent="0.3">
      <c r="A6" s="3" t="s">
        <v>39</v>
      </c>
      <c r="B6" s="4">
        <v>651613.46</v>
      </c>
      <c r="C6" s="4">
        <v>483192.79</v>
      </c>
      <c r="D6" s="4">
        <f>+C6-B6</f>
        <v>-168420.66999999998</v>
      </c>
    </row>
    <row r="7" spans="1:4" x14ac:dyDescent="0.3">
      <c r="A7" s="3" t="s">
        <v>40</v>
      </c>
      <c r="B7" s="4">
        <v>899939.07</v>
      </c>
      <c r="C7" s="4">
        <v>736702.07</v>
      </c>
      <c r="D7" s="4">
        <f t="shared" ref="D7:D15" si="0">+C7-B7</f>
        <v>-163237</v>
      </c>
    </row>
    <row r="8" spans="1:4" x14ac:dyDescent="0.3">
      <c r="A8" s="3" t="s">
        <v>41</v>
      </c>
      <c r="B8" s="4">
        <v>12014.32</v>
      </c>
      <c r="C8" s="4">
        <v>4181.46</v>
      </c>
      <c r="D8" s="4">
        <f t="shared" si="0"/>
        <v>-7832.86</v>
      </c>
    </row>
    <row r="9" spans="1:4" x14ac:dyDescent="0.3">
      <c r="A9" s="3" t="s">
        <v>42</v>
      </c>
      <c r="B9" s="4">
        <v>44503.92</v>
      </c>
      <c r="C9" s="4">
        <v>33206.32</v>
      </c>
      <c r="D9" s="4">
        <f t="shared" si="0"/>
        <v>-11297.599999999999</v>
      </c>
    </row>
    <row r="10" spans="1:4" ht="16.2" x14ac:dyDescent="0.3">
      <c r="A10" s="3" t="s">
        <v>73</v>
      </c>
      <c r="B10" s="4">
        <v>0</v>
      </c>
      <c r="C10" s="4">
        <v>170000</v>
      </c>
      <c r="D10" s="4">
        <f t="shared" si="0"/>
        <v>170000</v>
      </c>
    </row>
    <row r="11" spans="1:4" x14ac:dyDescent="0.3">
      <c r="A11" s="20" t="s">
        <v>56</v>
      </c>
      <c r="B11" s="38">
        <f>SUM(B6:B10)</f>
        <v>1608070.7699999998</v>
      </c>
      <c r="C11" s="38">
        <f>SUM(C6:C10)</f>
        <v>1427282.64</v>
      </c>
      <c r="D11" s="38">
        <f>SUM(D6:D10)</f>
        <v>-180788.12999999995</v>
      </c>
    </row>
    <row r="12" spans="1:4" x14ac:dyDescent="0.3">
      <c r="A12" s="3"/>
      <c r="B12" s="4"/>
      <c r="C12" s="4"/>
      <c r="D12" s="4"/>
    </row>
    <row r="13" spans="1:4" x14ac:dyDescent="0.3">
      <c r="A13" s="20" t="s">
        <v>55</v>
      </c>
      <c r="B13" s="4"/>
      <c r="C13" s="4"/>
      <c r="D13" s="4"/>
    </row>
    <row r="14" spans="1:4" x14ac:dyDescent="0.3">
      <c r="A14" s="3" t="s">
        <v>43</v>
      </c>
      <c r="B14" s="4">
        <v>1016533</v>
      </c>
      <c r="C14" s="4">
        <v>1016533</v>
      </c>
      <c r="D14" s="4">
        <f t="shared" si="0"/>
        <v>0</v>
      </c>
    </row>
    <row r="15" spans="1:4" x14ac:dyDescent="0.3">
      <c r="A15" s="3" t="s">
        <v>44</v>
      </c>
      <c r="B15" s="4">
        <v>50</v>
      </c>
      <c r="C15" s="4">
        <v>50</v>
      </c>
      <c r="D15" s="4">
        <f t="shared" si="0"/>
        <v>0</v>
      </c>
    </row>
    <row r="16" spans="1:4" x14ac:dyDescent="0.3">
      <c r="A16" s="3"/>
      <c r="B16" s="38">
        <f>SUM(B14:B15)</f>
        <v>1016583</v>
      </c>
      <c r="C16" s="38">
        <f>SUM(C14:C15)</f>
        <v>1016583</v>
      </c>
      <c r="D16" s="39"/>
    </row>
    <row r="17" spans="1:4" x14ac:dyDescent="0.3">
      <c r="A17" s="3"/>
      <c r="B17" s="4"/>
      <c r="C17" s="4"/>
      <c r="D17" s="4"/>
    </row>
    <row r="18" spans="1:4" x14ac:dyDescent="0.3">
      <c r="A18" s="29" t="s">
        <v>45</v>
      </c>
      <c r="B18" s="29">
        <f>+B11+B16</f>
        <v>2624653.7699999996</v>
      </c>
      <c r="C18" s="29">
        <f>+C11+C16</f>
        <v>2443865.6399999997</v>
      </c>
      <c r="D18" s="29">
        <f>+C18-B18</f>
        <v>-180788.12999999989</v>
      </c>
    </row>
    <row r="19" spans="1:4" x14ac:dyDescent="0.3">
      <c r="C19" s="1"/>
      <c r="D19" s="1"/>
    </row>
    <row r="20" spans="1:4" ht="16.2" x14ac:dyDescent="0.3">
      <c r="A20" t="s">
        <v>74</v>
      </c>
      <c r="C20" s="1"/>
      <c r="D20" s="1"/>
    </row>
    <row r="21" spans="1:4" x14ac:dyDescent="0.3">
      <c r="A21" t="s">
        <v>72</v>
      </c>
      <c r="C21" s="1"/>
      <c r="D21" s="1"/>
    </row>
    <row r="22" spans="1:4" x14ac:dyDescent="0.3">
      <c r="C22" s="1"/>
      <c r="D22" s="1"/>
    </row>
    <row r="23" spans="1:4" x14ac:dyDescent="0.3">
      <c r="C23" s="1"/>
      <c r="D23" s="1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90E03E596C641A780179E9F6FF0FB" ma:contentTypeVersion="11" ma:contentTypeDescription="Create a new document." ma:contentTypeScope="" ma:versionID="0267ef25f6911ac18823f4d06dbf2f0c">
  <xsd:schema xmlns:xsd="http://www.w3.org/2001/XMLSchema" xmlns:xs="http://www.w3.org/2001/XMLSchema" xmlns:p="http://schemas.microsoft.com/office/2006/metadata/properties" xmlns:ns3="9fff7c7f-bda4-4700-bc7e-40eb28fd79ca" xmlns:ns4="e7b4f95c-6af4-4005-a55a-e73a6f304258" targetNamespace="http://schemas.microsoft.com/office/2006/metadata/properties" ma:root="true" ma:fieldsID="f529bf9dbaebc514799a5d30e2a09a12" ns3:_="" ns4:_="">
    <xsd:import namespace="9fff7c7f-bda4-4700-bc7e-40eb28fd79ca"/>
    <xsd:import namespace="e7b4f95c-6af4-4005-a55a-e73a6f3042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f7c7f-bda4-4700-bc7e-40eb28fd7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4f95c-6af4-4005-a55a-e73a6f30425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6C5691-0102-4A27-83F9-CC7C9BC84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144AE1-7196-4062-8B92-82B46111EF51}">
  <ds:schemaRefs>
    <ds:schemaRef ds:uri="9fff7c7f-bda4-4700-bc7e-40eb28fd79ca"/>
    <ds:schemaRef ds:uri="http://purl.org/dc/terms/"/>
    <ds:schemaRef ds:uri="http://schemas.microsoft.com/office/2006/metadata/properties"/>
    <ds:schemaRef ds:uri="http://purl.org/dc/elements/1.1/"/>
    <ds:schemaRef ds:uri="e7b4f95c-6af4-4005-a55a-e73a6f304258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29A20A-9B27-4B6C-8B47-6253CEA59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f7c7f-bda4-4700-bc7e-40eb28fd79ca"/>
    <ds:schemaRef ds:uri="e7b4f95c-6af4-4005-a55a-e73a6f304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 2022</vt:lpstr>
      <vt:lpstr>Fagforbundet Follo 2021</vt:lpstr>
      <vt:lpstr>Balanse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hilholte</dc:creator>
  <cp:lastModifiedBy>Wibecke Marie Eriksen</cp:lastModifiedBy>
  <cp:lastPrinted>2022-01-19T15:16:15Z</cp:lastPrinted>
  <dcterms:created xsi:type="dcterms:W3CDTF">2020-01-06T11:02:46Z</dcterms:created>
  <dcterms:modified xsi:type="dcterms:W3CDTF">2022-01-19T15:16:33Z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0x010100F3D90E03E596C641A780179E9F6FF0FB</vt:lpwstr>
  </property>
</Properties>
</file>